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\\10.22.14.60\share\☆５,林道関係\05-1　工事関係（県営）\R8\06 樫尾阿佐線　樫尾工区\02-1 PPI\"/>
    </mc:Choice>
  </mc:AlternateContent>
  <xr:revisionPtr revIDLastSave="0" documentId="13_ncr:1_{3C371311-C18B-4D08-8266-C65CD02B1998}" xr6:coauthVersionLast="47" xr6:coauthVersionMax="47" xr10:uidLastSave="{00000000-0000-0000-0000-000000000000}"/>
  <bookViews>
    <workbookView xWindow="6180" yWindow="360" windowWidth="19065" windowHeight="15105" tabRatio="818" xr2:uid="{00000000-000D-0000-FFFF-FFFF00000000}"/>
  </bookViews>
  <sheets>
    <sheet name="工事費内訳書" sheetId="59" r:id="rId1"/>
  </sheets>
  <definedNames>
    <definedName name="_xlnm.Print_Area" localSheetId="0">工事費内訳書!$A$1:$G$98</definedName>
    <definedName name="_xlnm.Print_Titles" localSheetId="0">工事費内訳書!$3:$9</definedName>
    <definedName name="_xlnm.Print_Titles">#REF!</definedName>
    <definedName name="工事価格総計" localSheetId="0">工事費内訳書!#REF!</definedName>
    <definedName name="工事番号">#REF!</definedName>
    <definedName name="工事名" localSheetId="0">工事費内訳書!$B$8</definedName>
    <definedName name="項目001">#REF!</definedName>
    <definedName name="項目002">#REF!</definedName>
    <definedName name="項目003">#REF!</definedName>
    <definedName name="内訳書工事価格" localSheetId="0">工事費内訳書!$G$98</definedName>
    <definedName name="内訳書工事価格総計" localSheetId="0">工事費内訳書!#REF!</definedName>
    <definedName name="内訳書工事価格総計">#REF!</definedName>
    <definedName name="内訳書工事価格総計通番" localSheetId="0">工事費内訳書!#REF!</definedName>
    <definedName name="内訳書工事価格総計名称" localSheetId="0">工事費内訳書!#REF!</definedName>
    <definedName name="内訳書工事価格通番" localSheetId="0">工事費内訳書!$I$98</definedName>
    <definedName name="内訳書直接工事費総計" localSheetId="0">工事費内訳書!#REF!</definedName>
    <definedName name="内訳書直接工事費総計通番" localSheetId="0">工事費内訳書!#REF!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2" i="59" l="1"/>
  <c r="G90" i="59"/>
  <c r="G89" i="59" s="1"/>
  <c r="G85" i="59"/>
  <c r="G84" i="59"/>
  <c r="G82" i="59"/>
  <c r="G81" i="59"/>
  <c r="G78" i="59"/>
  <c r="G77" i="59"/>
  <c r="G76" i="59" s="1"/>
  <c r="G72" i="59"/>
  <c r="G69" i="59"/>
  <c r="G68" i="59"/>
  <c r="G67" i="59" s="1"/>
  <c r="G65" i="59"/>
  <c r="G64" i="59" s="1"/>
  <c r="G61" i="59"/>
  <c r="G60" i="59"/>
  <c r="G51" i="59"/>
  <c r="G50" i="59" s="1"/>
  <c r="G49" i="59" s="1"/>
  <c r="G46" i="59"/>
  <c r="G36" i="59"/>
  <c r="G32" i="59" s="1"/>
  <c r="G33" i="59"/>
  <c r="G29" i="59"/>
  <c r="G23" i="59"/>
  <c r="G18" i="59"/>
  <c r="G17" i="59" s="1"/>
  <c r="G16" i="59" s="1"/>
  <c r="G80" i="59" l="1"/>
  <c r="G59" i="59"/>
  <c r="G15" i="59" s="1"/>
  <c r="G12" i="59" s="1"/>
  <c r="G10" i="59" s="1"/>
  <c r="G97" i="59" s="1"/>
  <c r="G98" i="59" s="1"/>
</calcChain>
</file>

<file path=xl/sharedStrings.xml><?xml version="1.0" encoding="utf-8"?>
<sst xmlns="http://schemas.openxmlformats.org/spreadsheetml/2006/main" count="196" uniqueCount="105">
  <si>
    <t>住　　　　所</t>
  </si>
  <si>
    <t>商号又は名称</t>
  </si>
  <si>
    <t>代 表 者 名</t>
  </si>
  <si>
    <t>工事費内訳書</t>
  </si>
  <si>
    <t>工 事 名</t>
  </si>
  <si>
    <t>Ｒ８三林　林開樫尾阿佐線樫尾　三好市　開設工事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</si>
  <si>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</si>
  <si>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</si>
  <si>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</si>
  <si>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</si>
  <si>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</si>
  <si>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</si>
  <si>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工事原価
_x000D_</t>
  </si>
  <si>
    <t>式</t>
  </si>
  <si>
    <t>（うち安全衛生経費）
_x000D_</t>
  </si>
  <si>
    <t>anzen1</t>
  </si>
  <si>
    <t>直接工事費
_x000D_</t>
  </si>
  <si>
    <t>（うち材料費）
_x000D_</t>
  </si>
  <si>
    <t>zairyo1</t>
  </si>
  <si>
    <t>（うち労務費）
_x000D_</t>
  </si>
  <si>
    <t>roumu1</t>
  </si>
  <si>
    <t>直接工事費(諸経費対象)
_x000D_</t>
  </si>
  <si>
    <t>土工
_x000D_</t>
  </si>
  <si>
    <t>土工
_x000D_本線　No.245+3.6(EC.131)～No.249</t>
  </si>
  <si>
    <t>切土　礫質土
_x000D_</t>
  </si>
  <si>
    <t>m3</t>
  </si>
  <si>
    <t>㎡</t>
  </si>
  <si>
    <t>切土　軟岩（Ⅰ）Ａ
_x000D_</t>
  </si>
  <si>
    <t>捨土
_x000D_</t>
  </si>
  <si>
    <t>土工
_x000D_木材集積場　作業道</t>
  </si>
  <si>
    <t>ｍ</t>
  </si>
  <si>
    <t>丸太筋工(皮剥無　先端加工有　2本筋工)
_x000D_</t>
  </si>
  <si>
    <t>丸太筋工(1段積)
_x000D_</t>
  </si>
  <si>
    <t>土羽
_x000D_</t>
  </si>
  <si>
    <t>路面工
_x000D_</t>
  </si>
  <si>
    <t>路面工
_x000D_木材集積場　作業道　L=66.6m</t>
  </si>
  <si>
    <t>コンクリート路面工(機械舗設)
_x000D_</t>
  </si>
  <si>
    <t>コンクリート路面工(養生工)
_x000D_</t>
  </si>
  <si>
    <t>舗装止め丸太工(1段)
_x000D_</t>
  </si>
  <si>
    <t>溝形鋼
_x000D_厚6mm×辺65mm×高125mm 13.4kg/m</t>
  </si>
  <si>
    <t>ton</t>
  </si>
  <si>
    <t>法面保護工
_x000D_</t>
  </si>
  <si>
    <t>法面保護工
_x000D_本線　No.246～No.249</t>
  </si>
  <si>
    <t>簡易法枠工
_x000D_</t>
  </si>
  <si>
    <t>法面保護工
_x000D_木材集積場</t>
  </si>
  <si>
    <t>木材集積場
_x000D_</t>
  </si>
  <si>
    <t>排水施設工
_x000D_</t>
  </si>
  <si>
    <t>側溝工
_x000D_No.245+3.6(EC.131)～No.248+9.0</t>
  </si>
  <si>
    <t>礫暗渠工
_x000D_木材集積場</t>
  </si>
  <si>
    <t>礫暗渠工
_x000D_集束管φ150mm</t>
  </si>
  <si>
    <t>石材運搬　割栗石
_x000D_50～150mm L=68.6km</t>
  </si>
  <si>
    <t>ポリエチレン吸水管(有孔・無孔)薄肉管
_x000D_径150 厚3.8  長4.0m</t>
  </si>
  <si>
    <t>仮設工
_x000D_</t>
  </si>
  <si>
    <t>仮設落石防護柵
_x000D_</t>
  </si>
  <si>
    <t>落石防護柵工
_x000D_</t>
  </si>
  <si>
    <t>支障木処理工
_x000D_</t>
  </si>
  <si>
    <t>枝条片付
_x000D_</t>
  </si>
  <si>
    <t>枝条片付
_x000D_本線　No.247～No.249</t>
  </si>
  <si>
    <t>根株処理
_x000D_</t>
  </si>
  <si>
    <t>根株処理
_x000D_本線 No.247～No.249</t>
  </si>
  <si>
    <t>根株運搬 L=0.45km
_x000D_</t>
  </si>
  <si>
    <t>木材チップ化
_x000D_投入・破砕・チップ材仮置き</t>
  </si>
  <si>
    <t>チップ運搬 L=0.45km
_x000D_</t>
  </si>
  <si>
    <t>間接工事費
_x000D_</t>
  </si>
  <si>
    <t>共通仮設費
_x000D_</t>
  </si>
  <si>
    <t>共通仮設費（率計上）
_x000D_</t>
  </si>
  <si>
    <t>現場管理費
_x000D_</t>
  </si>
  <si>
    <t>（うち法定福利費の事業主負担額）
_x000D_</t>
  </si>
  <si>
    <t>houtei1</t>
  </si>
  <si>
    <t>（うち建退共制度の掛金）
_x000D_</t>
  </si>
  <si>
    <t>kentai1</t>
  </si>
  <si>
    <t>現場管理費（率計上）
_x000D_</t>
  </si>
  <si>
    <t>一般管理費等
_x000D_</t>
  </si>
  <si>
    <t>工事価格
_x000D_</t>
  </si>
  <si>
    <t>入札書記載金額(税抜き)</t>
  </si>
  <si>
    <t>－</t>
  </si>
  <si>
    <t>片切掘削（人力併用機械掘削）礫質土
機械掘削</t>
    <phoneticPr fontId="7"/>
  </si>
  <si>
    <t>地山掘削工（オープンカット）礫質土
機械掘削</t>
    <phoneticPr fontId="7"/>
  </si>
  <si>
    <t>掘削土積込（礫質土）
機械積込</t>
    <phoneticPr fontId="7"/>
  </si>
  <si>
    <t>切土法面整形　礫質土
機械法面整形</t>
    <phoneticPr fontId="7"/>
  </si>
  <si>
    <t>地山掘削工（側溝堀）軟岩(Ⅰ)Ａ
機械掘削</t>
    <phoneticPr fontId="7"/>
  </si>
  <si>
    <t>片切掘削（人力併用機械掘削）軟岩(Ⅰ)Ａ
機械掘削</t>
    <phoneticPr fontId="7"/>
  </si>
  <si>
    <t>地山掘削工（オープンカット）軟岩(Ⅰ)Ａ
機械掘削</t>
    <phoneticPr fontId="7"/>
  </si>
  <si>
    <t>バックホー掘削積込み（軟岩(Ⅰ)Ａ）
機械積込</t>
    <phoneticPr fontId="7"/>
  </si>
  <si>
    <t>切土法面整形　軟岩(Ⅰ)Ａ
機械法面整形</t>
    <phoneticPr fontId="7"/>
  </si>
  <si>
    <t>土砂運搬（礫質土） L=0.68km
機械運搬　L=0.68km</t>
    <phoneticPr fontId="7"/>
  </si>
  <si>
    <t>土砂運搬（軟岩Ⅰ）L=0.68km
機械運搬　L=0.68km</t>
    <phoneticPr fontId="7"/>
  </si>
  <si>
    <t xml:space="preserve">盛土
</t>
    <phoneticPr fontId="7"/>
  </si>
  <si>
    <t>機械盛土
路床,4.0m以上,敷均し締固め</t>
    <phoneticPr fontId="7"/>
  </si>
  <si>
    <t>機械盛土
路床,2.5m以上4.0m未満,敷均し締固め</t>
    <phoneticPr fontId="7"/>
  </si>
  <si>
    <t>機械盛土
路床,2.5m未満,敷均し締固め</t>
    <phoneticPr fontId="7"/>
  </si>
  <si>
    <t>機械盛土
路体,4.0m以上,敷均し締固め</t>
    <phoneticPr fontId="7"/>
  </si>
  <si>
    <t>機械盛土
路体,2.5m以上4.0m未満,敷均し締固め</t>
    <phoneticPr fontId="7"/>
  </si>
  <si>
    <t>機械盛土
路体,2.5m未満,敷均し締固め</t>
    <phoneticPr fontId="7"/>
  </si>
  <si>
    <t>木柵工(徳島県産 皮剥無･先端加工有)
杭径10cm以上長1.5m 横木10cm以上長4.0m</t>
    <phoneticPr fontId="7"/>
  </si>
  <si>
    <t>盛土法面整形
機械法面整形</t>
    <phoneticPr fontId="7"/>
  </si>
  <si>
    <t>植生シート工
植生シート工,肥料袋無･人工張芝付(一重ﾈｯﾄ環境)</t>
    <phoneticPr fontId="7"/>
  </si>
  <si>
    <t>不陸整正</t>
    <phoneticPr fontId="7"/>
  </si>
  <si>
    <t>コンクリート路面工(溶接金網敷設)
φ6.0×150×150</t>
    <phoneticPr fontId="7"/>
  </si>
  <si>
    <t>目地材設置工
瀝青繊維質目地板 t=10mm</t>
    <phoneticPr fontId="7"/>
  </si>
  <si>
    <t>モルタル吹付工
厚7㎝</t>
    <phoneticPr fontId="7"/>
  </si>
  <si>
    <t>プレキャストＬ形側溝
据付,300 鉄筋ｺﾝｸﾘｰﾄL形 500×155×600</t>
    <phoneticPr fontId="7"/>
  </si>
  <si>
    <t>基面整正</t>
    <phoneticPr fontId="7"/>
  </si>
  <si>
    <t xml:space="preserve">枝条片付
</t>
    <phoneticPr fontId="7"/>
  </si>
  <si>
    <t>植生マット工
亀甲金網ヤシ繊維植生マット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</si>
</sst>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#,###,###,###,##0_ "/>
    <numFmt numFmtId="178" formatCode="#,###,###,##0"/>
  </numFmts>
  <fonts count="8" x14ac:knownFonts="1"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8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2" fillId="0" borderId="0">
      <alignment vertical="center"/>
    </xf>
    <xf numFmtId="0" fontId="5" fillId="0" borderId="0"/>
    <xf numFmtId="0" fontId="6" fillId="0" borderId="0"/>
    <xf numFmtId="0" fontId="6" fillId="0" borderId="0">
      <alignment vertical="center"/>
    </xf>
  </cellStyleXfs>
  <cellXfs count="32">
    <xf numFmtId="0" fontId="0" fillId="0" borderId="0" xfId="0"/>
    <xf numFmtId="0" fontId="1" fillId="0" borderId="0" xfId="1" applyFont="1"/>
    <xf numFmtId="176" fontId="1" fillId="0" borderId="0" xfId="1" applyNumberFormat="1" applyFont="1" applyAlignment="1">
      <alignment horizontal="right" vertical="center"/>
    </xf>
    <xf numFmtId="49" fontId="1" fillId="0" borderId="0" xfId="1" applyNumberFormat="1" applyFont="1" applyAlignment="1">
      <alignment horizontal="left" vertical="center"/>
    </xf>
    <xf numFmtId="49" fontId="1" fillId="0" borderId="0" xfId="1" applyNumberFormat="1" applyFont="1" applyAlignment="1">
      <alignment horizontal="distributed" vertical="center"/>
    </xf>
    <xf numFmtId="0" fontId="2" fillId="0" borderId="0" xfId="2">
      <alignment vertical="center"/>
    </xf>
    <xf numFmtId="49" fontId="1" fillId="0" borderId="4" xfId="1" applyNumberFormat="1" applyFont="1" applyBorder="1" applyAlignment="1">
      <alignment horizontal="center" vertical="center"/>
    </xf>
    <xf numFmtId="49" fontId="1" fillId="0" borderId="5" xfId="1" applyNumberFormat="1" applyFont="1" applyBorder="1" applyAlignment="1">
      <alignment horizontal="center" vertical="center"/>
    </xf>
    <xf numFmtId="49" fontId="1" fillId="0" borderId="0" xfId="1" applyNumberFormat="1" applyFont="1" applyAlignment="1">
      <alignment horizontal="center" vertical="center"/>
    </xf>
    <xf numFmtId="49" fontId="1" fillId="0" borderId="9" xfId="1" applyNumberFormat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177" fontId="1" fillId="0" borderId="10" xfId="1" applyNumberFormat="1" applyFont="1" applyBorder="1" applyAlignment="1">
      <alignment horizontal="right"/>
    </xf>
    <xf numFmtId="177" fontId="1" fillId="0" borderId="0" xfId="1" applyNumberFormat="1" applyFont="1" applyAlignment="1">
      <alignment horizontal="center"/>
    </xf>
    <xf numFmtId="49" fontId="1" fillId="0" borderId="11" xfId="1" applyNumberFormat="1" applyFont="1" applyBorder="1" applyAlignment="1">
      <alignment vertical="top" wrapText="1"/>
    </xf>
    <xf numFmtId="177" fontId="1" fillId="3" borderId="10" xfId="1" applyNumberFormat="1" applyFont="1" applyFill="1" applyBorder="1" applyAlignment="1" applyProtection="1">
      <alignment horizontal="right"/>
      <protection locked="0"/>
    </xf>
    <xf numFmtId="49" fontId="1" fillId="0" borderId="12" xfId="1" applyNumberFormat="1" applyFont="1" applyBorder="1" applyAlignment="1">
      <alignment vertical="top" wrapText="1"/>
    </xf>
    <xf numFmtId="49" fontId="1" fillId="0" borderId="13" xfId="1" applyNumberFormat="1" applyFont="1" applyBorder="1" applyAlignment="1">
      <alignment vertical="top" wrapText="1"/>
    </xf>
    <xf numFmtId="49" fontId="1" fillId="0" borderId="17" xfId="3" applyNumberFormat="1" applyFont="1" applyBorder="1" applyAlignment="1">
      <alignment horizontal="center"/>
    </xf>
    <xf numFmtId="178" fontId="1" fillId="0" borderId="17" xfId="3" applyNumberFormat="1" applyFont="1" applyBorder="1" applyAlignment="1">
      <alignment horizontal="center"/>
    </xf>
    <xf numFmtId="177" fontId="1" fillId="0" borderId="18" xfId="1" applyNumberFormat="1" applyFont="1" applyBorder="1" applyAlignment="1">
      <alignment horizontal="right"/>
    </xf>
    <xf numFmtId="49" fontId="1" fillId="0" borderId="6" xfId="1" applyNumberFormat="1" applyFont="1" applyBorder="1" applyAlignment="1">
      <alignment vertical="top" wrapText="1"/>
    </xf>
    <xf numFmtId="49" fontId="1" fillId="0" borderId="7" xfId="1" applyNumberFormat="1" applyFont="1" applyBorder="1" applyAlignment="1">
      <alignment vertical="top" wrapText="1"/>
    </xf>
    <xf numFmtId="49" fontId="1" fillId="0" borderId="8" xfId="1" applyNumberFormat="1" applyFont="1" applyBorder="1" applyAlignment="1">
      <alignment vertical="top" wrapText="1"/>
    </xf>
    <xf numFmtId="49" fontId="1" fillId="0" borderId="14" xfId="1" applyNumberFormat="1" applyFont="1" applyBorder="1" applyAlignment="1">
      <alignment vertical="top"/>
    </xf>
    <xf numFmtId="49" fontId="1" fillId="0" borderId="15" xfId="1" applyNumberFormat="1" applyFont="1" applyBorder="1" applyAlignment="1">
      <alignment vertical="top"/>
    </xf>
    <xf numFmtId="49" fontId="1" fillId="0" borderId="16" xfId="1" applyNumberFormat="1" applyFont="1" applyBorder="1" applyAlignment="1">
      <alignment vertical="top"/>
    </xf>
    <xf numFmtId="49" fontId="1" fillId="0" borderId="0" xfId="1" applyNumberFormat="1" applyFont="1" applyAlignment="1">
      <alignment horizontal="left" vertical="center"/>
    </xf>
    <xf numFmtId="49" fontId="1" fillId="0" borderId="1" xfId="1" applyNumberFormat="1" applyFont="1" applyBorder="1" applyAlignment="1">
      <alignment horizontal="center" vertical="center"/>
    </xf>
    <xf numFmtId="49" fontId="1" fillId="0" borderId="2" xfId="1" applyNumberFormat="1" applyFont="1" applyBorder="1" applyAlignment="1">
      <alignment horizontal="center" vertical="center"/>
    </xf>
    <xf numFmtId="49" fontId="1" fillId="0" borderId="3" xfId="1" applyNumberFormat="1" applyFont="1" applyBorder="1" applyAlignment="1">
      <alignment horizontal="center" vertical="center"/>
    </xf>
    <xf numFmtId="49" fontId="1" fillId="2" borderId="0" xfId="1" applyNumberFormat="1" applyFont="1" applyFill="1" applyAlignment="1" applyProtection="1">
      <alignment horizontal="left" vertical="center"/>
      <protection locked="0"/>
    </xf>
    <xf numFmtId="49" fontId="3" fillId="0" borderId="0" xfId="1" applyNumberFormat="1" applyFont="1" applyAlignment="1">
      <alignment horizontal="center" vertical="top"/>
    </xf>
  </cellXfs>
  <cellStyles count="6">
    <cellStyle name="標準" xfId="0" builtinId="0"/>
    <cellStyle name="標準 2" xfId="4" xr:uid="{00000000-0005-0000-0000-000004000000}"/>
    <cellStyle name="標準 3" xfId="5" xr:uid="{00000000-0005-0000-0000-000005000000}"/>
    <cellStyle name="標準_75雛形" xfId="2" xr:uid="{00000000-0005-0000-0000-000002000000}"/>
    <cellStyle name="標準_75雛形_1" xfId="3" xr:uid="{00000000-0005-0000-0000-000003000000}"/>
    <cellStyle name="標準_内訳書サンプル" xfId="1" xr:uid="{00000000-0005-0000-0000-000001000000}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2"/>
  <dimension ref="A1:J100"/>
  <sheetViews>
    <sheetView showGridLines="0" tabSelected="1" zoomScaleNormal="100" zoomScaleSheetLayoutView="100" workbookViewId="0">
      <selection activeCell="D66" sqref="D66"/>
    </sheetView>
  </sheetViews>
  <sheetFormatPr defaultColWidth="9" defaultRowHeight="13.5" x14ac:dyDescent="0.15"/>
  <cols>
    <col min="1" max="1" width="8.5" customWidth="1"/>
    <col min="2" max="3" width="6.75" customWidth="1"/>
    <col min="4" max="4" width="26" customWidth="1"/>
    <col min="5" max="5" width="12" customWidth="1"/>
    <col min="6" max="6" width="12.875" customWidth="1"/>
    <col min="7" max="7" width="19.875" customWidth="1"/>
    <col min="8" max="8" width="8.5" customWidth="1"/>
    <col min="9" max="10" width="9" hidden="1" customWidth="1"/>
  </cols>
  <sheetData>
    <row r="1" spans="1:10" ht="11.25" customHeight="1" x14ac:dyDescent="0.15">
      <c r="A1" s="1"/>
      <c r="B1" s="1"/>
      <c r="C1" s="1"/>
      <c r="D1" s="1"/>
      <c r="E1" s="1"/>
      <c r="F1" s="1"/>
      <c r="G1" s="2"/>
      <c r="H1" s="1"/>
      <c r="I1" s="1"/>
      <c r="J1" s="1"/>
    </row>
    <row r="2" spans="1:10" ht="22.5" customHeight="1" x14ac:dyDescent="0.15">
      <c r="A2" s="3"/>
      <c r="B2" s="1"/>
      <c r="C2" s="1"/>
      <c r="D2" s="1"/>
      <c r="E2" s="1"/>
      <c r="F2" s="1"/>
      <c r="G2" s="1"/>
      <c r="H2" s="1"/>
      <c r="I2" s="1"/>
      <c r="J2" s="1"/>
    </row>
    <row r="3" spans="1:10" ht="11.25" customHeight="1" x14ac:dyDescent="0.15">
      <c r="A3" s="1"/>
      <c r="B3" s="1"/>
      <c r="C3" s="1"/>
      <c r="D3" s="1"/>
      <c r="E3" s="4" t="s">
        <v>0</v>
      </c>
      <c r="F3" s="30"/>
      <c r="G3" s="30"/>
      <c r="H3" s="1"/>
      <c r="I3" s="1"/>
      <c r="J3" s="1"/>
    </row>
    <row r="4" spans="1:10" ht="11.25" customHeight="1" x14ac:dyDescent="0.15">
      <c r="A4" s="1"/>
      <c r="B4" s="1"/>
      <c r="C4" s="1"/>
      <c r="D4" s="1"/>
      <c r="E4" s="4" t="s">
        <v>1</v>
      </c>
      <c r="F4" s="30"/>
      <c r="G4" s="30"/>
      <c r="H4" s="1"/>
      <c r="I4" s="1"/>
      <c r="J4" s="1"/>
    </row>
    <row r="5" spans="1:10" ht="11.25" customHeight="1" x14ac:dyDescent="0.15">
      <c r="A5" s="1"/>
      <c r="B5" s="1"/>
      <c r="C5" s="1"/>
      <c r="D5" s="1"/>
      <c r="E5" s="4" t="s">
        <v>2</v>
      </c>
      <c r="F5" s="30"/>
      <c r="G5" s="30"/>
      <c r="H5" s="1"/>
      <c r="I5" s="1"/>
      <c r="J5" s="1"/>
    </row>
    <row r="6" spans="1:10" ht="11.25" customHeight="1" x14ac:dyDescent="0.15">
      <c r="A6" s="5"/>
      <c r="B6" s="5"/>
      <c r="C6" s="5"/>
      <c r="D6" s="5"/>
      <c r="E6" s="5"/>
      <c r="F6" s="5"/>
      <c r="G6" s="5"/>
      <c r="H6" s="5"/>
      <c r="I6" s="5"/>
      <c r="J6" s="5"/>
    </row>
    <row r="7" spans="1:10" ht="39" customHeight="1" x14ac:dyDescent="0.15">
      <c r="A7" s="31" t="s">
        <v>3</v>
      </c>
      <c r="B7" s="31"/>
      <c r="C7" s="31"/>
      <c r="D7" s="31"/>
      <c r="E7" s="31"/>
      <c r="F7" s="31"/>
      <c r="G7" s="31"/>
      <c r="H7" s="1"/>
      <c r="I7" s="1"/>
      <c r="J7" s="1"/>
    </row>
    <row r="8" spans="1:10" ht="11.25" customHeight="1" x14ac:dyDescent="0.15">
      <c r="A8" s="3" t="s">
        <v>4</v>
      </c>
      <c r="B8" s="26" t="s">
        <v>5</v>
      </c>
      <c r="C8" s="26"/>
      <c r="D8" s="26"/>
      <c r="E8" s="26"/>
      <c r="F8" s="26"/>
      <c r="G8" s="26"/>
      <c r="H8" s="1"/>
      <c r="I8" s="1"/>
      <c r="J8" s="1"/>
    </row>
    <row r="9" spans="1:10" ht="11.25" customHeight="1" x14ac:dyDescent="0.15">
      <c r="A9" s="27" t="s">
        <v>6</v>
      </c>
      <c r="B9" s="28"/>
      <c r="C9" s="28"/>
      <c r="D9" s="29"/>
      <c r="E9" s="6" t="s">
        <v>7</v>
      </c>
      <c r="F9" s="6" t="s">
        <v>8</v>
      </c>
      <c r="G9" s="7" t="s">
        <v>9</v>
      </c>
      <c r="H9" s="1"/>
      <c r="I9" s="8" t="s">
        <v>10</v>
      </c>
      <c r="J9" s="8" t="s">
        <v>11</v>
      </c>
    </row>
    <row r="10" spans="1:10" ht="42" customHeight="1" x14ac:dyDescent="0.15">
      <c r="A10" s="20" t="s">
        <v>12</v>
      </c>
      <c r="B10" s="21"/>
      <c r="C10" s="21"/>
      <c r="D10" s="22"/>
      <c r="E10" s="9" t="s">
        <v>13</v>
      </c>
      <c r="F10" s="10">
        <v>1</v>
      </c>
      <c r="G10" s="11">
        <f>+G12+G89</f>
        <v>0</v>
      </c>
      <c r="H10" s="1"/>
      <c r="I10" s="12">
        <v>1</v>
      </c>
      <c r="J10" s="12"/>
    </row>
    <row r="11" spans="1:10" ht="42" customHeight="1" x14ac:dyDescent="0.15">
      <c r="A11" s="13"/>
      <c r="B11" s="21" t="s">
        <v>14</v>
      </c>
      <c r="C11" s="21"/>
      <c r="D11" s="22"/>
      <c r="E11" s="9" t="s">
        <v>13</v>
      </c>
      <c r="F11" s="10">
        <v>1</v>
      </c>
      <c r="G11" s="14"/>
      <c r="H11" s="1"/>
      <c r="I11" s="12">
        <v>2</v>
      </c>
      <c r="J11" s="12" t="s">
        <v>15</v>
      </c>
    </row>
    <row r="12" spans="1:10" ht="42" customHeight="1" x14ac:dyDescent="0.15">
      <c r="A12" s="20" t="s">
        <v>16</v>
      </c>
      <c r="B12" s="21"/>
      <c r="C12" s="21"/>
      <c r="D12" s="22"/>
      <c r="E12" s="9" t="s">
        <v>13</v>
      </c>
      <c r="F12" s="10">
        <v>1</v>
      </c>
      <c r="G12" s="11">
        <f>+G15</f>
        <v>0</v>
      </c>
      <c r="H12" s="1"/>
      <c r="I12" s="12">
        <v>3</v>
      </c>
      <c r="J12" s="12">
        <v>20</v>
      </c>
    </row>
    <row r="13" spans="1:10" ht="42" customHeight="1" x14ac:dyDescent="0.15">
      <c r="A13" s="13"/>
      <c r="B13" s="21" t="s">
        <v>17</v>
      </c>
      <c r="C13" s="21"/>
      <c r="D13" s="22"/>
      <c r="E13" s="9" t="s">
        <v>13</v>
      </c>
      <c r="F13" s="10">
        <v>1</v>
      </c>
      <c r="G13" s="14"/>
      <c r="H13" s="1"/>
      <c r="I13" s="12">
        <v>4</v>
      </c>
      <c r="J13" s="12" t="s">
        <v>18</v>
      </c>
    </row>
    <row r="14" spans="1:10" ht="42" customHeight="1" x14ac:dyDescent="0.15">
      <c r="A14" s="13"/>
      <c r="B14" s="21" t="s">
        <v>19</v>
      </c>
      <c r="C14" s="21"/>
      <c r="D14" s="22"/>
      <c r="E14" s="9" t="s">
        <v>13</v>
      </c>
      <c r="F14" s="10">
        <v>1</v>
      </c>
      <c r="G14" s="14"/>
      <c r="H14" s="1"/>
      <c r="I14" s="12">
        <v>5</v>
      </c>
      <c r="J14" s="12" t="s">
        <v>20</v>
      </c>
    </row>
    <row r="15" spans="1:10" ht="42" customHeight="1" x14ac:dyDescent="0.15">
      <c r="A15" s="20" t="s">
        <v>21</v>
      </c>
      <c r="B15" s="21"/>
      <c r="C15" s="21"/>
      <c r="D15" s="22"/>
      <c r="E15" s="9" t="s">
        <v>13</v>
      </c>
      <c r="F15" s="10">
        <v>1</v>
      </c>
      <c r="G15" s="11">
        <f>+G16+G49+G59+G67+G76+G80</f>
        <v>0</v>
      </c>
      <c r="H15" s="1"/>
      <c r="I15" s="12">
        <v>6</v>
      </c>
      <c r="J15" s="12">
        <v>1</v>
      </c>
    </row>
    <row r="16" spans="1:10" ht="42" customHeight="1" x14ac:dyDescent="0.15">
      <c r="A16" s="13"/>
      <c r="B16" s="21" t="s">
        <v>22</v>
      </c>
      <c r="C16" s="21"/>
      <c r="D16" s="22"/>
      <c r="E16" s="9" t="s">
        <v>13</v>
      </c>
      <c r="F16" s="10">
        <v>1</v>
      </c>
      <c r="G16" s="11">
        <f>+G17+G32</f>
        <v>0</v>
      </c>
      <c r="H16" s="1"/>
      <c r="I16" s="12">
        <v>7</v>
      </c>
      <c r="J16" s="12">
        <v>2</v>
      </c>
    </row>
    <row r="17" spans="1:10" ht="42" customHeight="1" x14ac:dyDescent="0.15">
      <c r="A17" s="13"/>
      <c r="B17" s="15"/>
      <c r="C17" s="21" t="s">
        <v>23</v>
      </c>
      <c r="D17" s="22"/>
      <c r="E17" s="9" t="s">
        <v>13</v>
      </c>
      <c r="F17" s="10">
        <v>1</v>
      </c>
      <c r="G17" s="11">
        <f>+G18+G23+G29</f>
        <v>0</v>
      </c>
      <c r="H17" s="1"/>
      <c r="I17" s="12">
        <v>8</v>
      </c>
      <c r="J17" s="12">
        <v>3</v>
      </c>
    </row>
    <row r="18" spans="1:10" ht="42" customHeight="1" x14ac:dyDescent="0.15">
      <c r="A18" s="13"/>
      <c r="B18" s="15"/>
      <c r="C18" s="15"/>
      <c r="D18" s="16" t="s">
        <v>24</v>
      </c>
      <c r="E18" s="9" t="s">
        <v>13</v>
      </c>
      <c r="F18" s="10">
        <v>1</v>
      </c>
      <c r="G18" s="11">
        <f>+G19+G20+G21+G22</f>
        <v>0</v>
      </c>
      <c r="H18" s="1"/>
      <c r="I18" s="12">
        <v>9</v>
      </c>
      <c r="J18" s="12">
        <v>4</v>
      </c>
    </row>
    <row r="19" spans="1:10" ht="42" customHeight="1" x14ac:dyDescent="0.15">
      <c r="A19" s="13"/>
      <c r="B19" s="15"/>
      <c r="C19" s="15"/>
      <c r="D19" s="16" t="s">
        <v>76</v>
      </c>
      <c r="E19" s="9" t="s">
        <v>25</v>
      </c>
      <c r="F19" s="10">
        <v>124</v>
      </c>
      <c r="G19" s="14"/>
      <c r="H19" s="1"/>
      <c r="I19" s="12">
        <v>10</v>
      </c>
      <c r="J19" s="12">
        <v>4</v>
      </c>
    </row>
    <row r="20" spans="1:10" ht="42" customHeight="1" x14ac:dyDescent="0.15">
      <c r="A20" s="13"/>
      <c r="B20" s="15"/>
      <c r="C20" s="15"/>
      <c r="D20" s="16" t="s">
        <v>77</v>
      </c>
      <c r="E20" s="9" t="s">
        <v>25</v>
      </c>
      <c r="F20" s="10">
        <v>444</v>
      </c>
      <c r="G20" s="14"/>
      <c r="H20" s="1"/>
      <c r="I20" s="12">
        <v>11</v>
      </c>
      <c r="J20" s="12">
        <v>4</v>
      </c>
    </row>
    <row r="21" spans="1:10" ht="42" customHeight="1" x14ac:dyDescent="0.15">
      <c r="A21" s="13"/>
      <c r="B21" s="15"/>
      <c r="C21" s="15"/>
      <c r="D21" s="16" t="s">
        <v>78</v>
      </c>
      <c r="E21" s="9" t="s">
        <v>25</v>
      </c>
      <c r="F21" s="10">
        <v>540</v>
      </c>
      <c r="G21" s="14"/>
      <c r="H21" s="1"/>
      <c r="I21" s="12">
        <v>12</v>
      </c>
      <c r="J21" s="12">
        <v>4</v>
      </c>
    </row>
    <row r="22" spans="1:10" ht="42" customHeight="1" x14ac:dyDescent="0.15">
      <c r="A22" s="13"/>
      <c r="B22" s="15"/>
      <c r="C22" s="15"/>
      <c r="D22" s="16" t="s">
        <v>79</v>
      </c>
      <c r="E22" s="9" t="s">
        <v>26</v>
      </c>
      <c r="F22" s="10">
        <v>151.5</v>
      </c>
      <c r="G22" s="14"/>
      <c r="H22" s="1"/>
      <c r="I22" s="12">
        <v>13</v>
      </c>
      <c r="J22" s="12">
        <v>4</v>
      </c>
    </row>
    <row r="23" spans="1:10" ht="42" customHeight="1" x14ac:dyDescent="0.15">
      <c r="A23" s="13"/>
      <c r="B23" s="15"/>
      <c r="C23" s="15"/>
      <c r="D23" s="16" t="s">
        <v>27</v>
      </c>
      <c r="E23" s="9" t="s">
        <v>13</v>
      </c>
      <c r="F23" s="10">
        <v>1</v>
      </c>
      <c r="G23" s="11">
        <f>+G24+G25+G26+G27+G28</f>
        <v>0</v>
      </c>
      <c r="H23" s="1"/>
      <c r="I23" s="12">
        <v>14</v>
      </c>
      <c r="J23" s="12">
        <v>4</v>
      </c>
    </row>
    <row r="24" spans="1:10" ht="42" customHeight="1" x14ac:dyDescent="0.15">
      <c r="A24" s="13"/>
      <c r="B24" s="15"/>
      <c r="C24" s="15"/>
      <c r="D24" s="16" t="s">
        <v>80</v>
      </c>
      <c r="E24" s="9" t="s">
        <v>25</v>
      </c>
      <c r="F24" s="10">
        <v>8</v>
      </c>
      <c r="G24" s="14"/>
      <c r="H24" s="1"/>
      <c r="I24" s="12">
        <v>15</v>
      </c>
      <c r="J24" s="12">
        <v>4</v>
      </c>
    </row>
    <row r="25" spans="1:10" ht="42" customHeight="1" x14ac:dyDescent="0.15">
      <c r="A25" s="13"/>
      <c r="B25" s="15"/>
      <c r="C25" s="15"/>
      <c r="D25" s="16" t="s">
        <v>81</v>
      </c>
      <c r="E25" s="9" t="s">
        <v>25</v>
      </c>
      <c r="F25" s="10">
        <v>706</v>
      </c>
      <c r="G25" s="14"/>
      <c r="H25" s="1"/>
      <c r="I25" s="12">
        <v>16</v>
      </c>
      <c r="J25" s="12">
        <v>4</v>
      </c>
    </row>
    <row r="26" spans="1:10" ht="42" customHeight="1" x14ac:dyDescent="0.15">
      <c r="A26" s="13"/>
      <c r="B26" s="15"/>
      <c r="C26" s="15"/>
      <c r="D26" s="16" t="s">
        <v>82</v>
      </c>
      <c r="E26" s="9" t="s">
        <v>25</v>
      </c>
      <c r="F26" s="10">
        <v>2276</v>
      </c>
      <c r="G26" s="14"/>
      <c r="H26" s="1"/>
      <c r="I26" s="12">
        <v>17</v>
      </c>
      <c r="J26" s="12">
        <v>4</v>
      </c>
    </row>
    <row r="27" spans="1:10" ht="42" customHeight="1" x14ac:dyDescent="0.15">
      <c r="A27" s="13"/>
      <c r="B27" s="15"/>
      <c r="C27" s="15"/>
      <c r="D27" s="16" t="s">
        <v>83</v>
      </c>
      <c r="E27" s="9" t="s">
        <v>25</v>
      </c>
      <c r="F27" s="10">
        <v>2833</v>
      </c>
      <c r="G27" s="14"/>
      <c r="H27" s="1"/>
      <c r="I27" s="12">
        <v>18</v>
      </c>
      <c r="J27" s="12">
        <v>4</v>
      </c>
    </row>
    <row r="28" spans="1:10" ht="42" customHeight="1" x14ac:dyDescent="0.15">
      <c r="A28" s="13"/>
      <c r="B28" s="15"/>
      <c r="C28" s="15"/>
      <c r="D28" s="16" t="s">
        <v>84</v>
      </c>
      <c r="E28" s="9" t="s">
        <v>26</v>
      </c>
      <c r="F28" s="10">
        <v>631.1</v>
      </c>
      <c r="G28" s="14"/>
      <c r="H28" s="1"/>
      <c r="I28" s="12">
        <v>19</v>
      </c>
      <c r="J28" s="12">
        <v>4</v>
      </c>
    </row>
    <row r="29" spans="1:10" ht="42" customHeight="1" x14ac:dyDescent="0.15">
      <c r="A29" s="13"/>
      <c r="B29" s="15"/>
      <c r="C29" s="15"/>
      <c r="D29" s="16" t="s">
        <v>28</v>
      </c>
      <c r="E29" s="9" t="s">
        <v>13</v>
      </c>
      <c r="F29" s="10">
        <v>1</v>
      </c>
      <c r="G29" s="11">
        <f>+G30+G31</f>
        <v>0</v>
      </c>
      <c r="H29" s="1"/>
      <c r="I29" s="12">
        <v>20</v>
      </c>
      <c r="J29" s="12">
        <v>4</v>
      </c>
    </row>
    <row r="30" spans="1:10" ht="42" customHeight="1" x14ac:dyDescent="0.15">
      <c r="A30" s="13"/>
      <c r="B30" s="15"/>
      <c r="C30" s="15"/>
      <c r="D30" s="16" t="s">
        <v>85</v>
      </c>
      <c r="E30" s="9" t="s">
        <v>25</v>
      </c>
      <c r="F30" s="10">
        <v>540</v>
      </c>
      <c r="G30" s="14"/>
      <c r="H30" s="1"/>
      <c r="I30" s="12">
        <v>21</v>
      </c>
      <c r="J30" s="12">
        <v>4</v>
      </c>
    </row>
    <row r="31" spans="1:10" ht="42" customHeight="1" x14ac:dyDescent="0.15">
      <c r="A31" s="13"/>
      <c r="B31" s="15"/>
      <c r="C31" s="15"/>
      <c r="D31" s="16" t="s">
        <v>86</v>
      </c>
      <c r="E31" s="9" t="s">
        <v>25</v>
      </c>
      <c r="F31" s="10">
        <v>2833</v>
      </c>
      <c r="G31" s="14"/>
      <c r="H31" s="1"/>
      <c r="I31" s="12">
        <v>22</v>
      </c>
      <c r="J31" s="12">
        <v>4</v>
      </c>
    </row>
    <row r="32" spans="1:10" ht="42" customHeight="1" x14ac:dyDescent="0.15">
      <c r="A32" s="13"/>
      <c r="B32" s="15"/>
      <c r="C32" s="21" t="s">
        <v>29</v>
      </c>
      <c r="D32" s="22"/>
      <c r="E32" s="9" t="s">
        <v>13</v>
      </c>
      <c r="F32" s="10">
        <v>1</v>
      </c>
      <c r="G32" s="11">
        <f>+G33+G36+G46</f>
        <v>0</v>
      </c>
      <c r="H32" s="1"/>
      <c r="I32" s="12">
        <v>23</v>
      </c>
      <c r="J32" s="12">
        <v>3</v>
      </c>
    </row>
    <row r="33" spans="1:10" ht="42" customHeight="1" x14ac:dyDescent="0.15">
      <c r="A33" s="13"/>
      <c r="B33" s="15"/>
      <c r="C33" s="15"/>
      <c r="D33" s="16" t="s">
        <v>24</v>
      </c>
      <c r="E33" s="9" t="s">
        <v>13</v>
      </c>
      <c r="F33" s="10">
        <v>1</v>
      </c>
      <c r="G33" s="11">
        <f>+G34</f>
        <v>0</v>
      </c>
      <c r="H33" s="1"/>
      <c r="I33" s="12">
        <v>24</v>
      </c>
      <c r="J33" s="12">
        <v>4</v>
      </c>
    </row>
    <row r="34" spans="1:10" ht="42" customHeight="1" x14ac:dyDescent="0.15">
      <c r="A34" s="13"/>
      <c r="B34" s="15"/>
      <c r="C34" s="15"/>
      <c r="D34" s="16" t="s">
        <v>76</v>
      </c>
      <c r="E34" s="9" t="s">
        <v>25</v>
      </c>
      <c r="F34" s="10">
        <v>1</v>
      </c>
      <c r="G34" s="14"/>
      <c r="H34" s="1"/>
      <c r="I34" s="12">
        <v>25</v>
      </c>
      <c r="J34" s="12">
        <v>4</v>
      </c>
    </row>
    <row r="35" spans="1:10" ht="42" customHeight="1" x14ac:dyDescent="0.15">
      <c r="A35" s="13"/>
      <c r="B35" s="15"/>
      <c r="C35" s="15"/>
      <c r="D35" s="16" t="s">
        <v>79</v>
      </c>
      <c r="E35" s="9" t="s">
        <v>26</v>
      </c>
      <c r="F35" s="10">
        <v>2.1</v>
      </c>
      <c r="G35" s="14"/>
      <c r="H35" s="1"/>
      <c r="I35" s="12"/>
      <c r="J35" s="12"/>
    </row>
    <row r="36" spans="1:10" ht="42" customHeight="1" x14ac:dyDescent="0.15">
      <c r="A36" s="13"/>
      <c r="B36" s="15"/>
      <c r="C36" s="15"/>
      <c r="D36" s="16" t="s">
        <v>87</v>
      </c>
      <c r="E36" s="9" t="s">
        <v>13</v>
      </c>
      <c r="F36" s="10">
        <v>1</v>
      </c>
      <c r="G36" s="11">
        <f>+G37+G38+G39+G40+G41+G42+G43+G44+G45</f>
        <v>0</v>
      </c>
      <c r="H36" s="1"/>
      <c r="I36" s="12">
        <v>26</v>
      </c>
      <c r="J36" s="12">
        <v>4</v>
      </c>
    </row>
    <row r="37" spans="1:10" ht="42" customHeight="1" x14ac:dyDescent="0.15">
      <c r="A37" s="13"/>
      <c r="B37" s="15"/>
      <c r="C37" s="15"/>
      <c r="D37" s="16" t="s">
        <v>88</v>
      </c>
      <c r="E37" s="9" t="s">
        <v>25</v>
      </c>
      <c r="F37" s="10">
        <v>161</v>
      </c>
      <c r="G37" s="14"/>
      <c r="H37" s="1"/>
      <c r="I37" s="12">
        <v>27</v>
      </c>
      <c r="J37" s="12">
        <v>4</v>
      </c>
    </row>
    <row r="38" spans="1:10" ht="42" customHeight="1" x14ac:dyDescent="0.15">
      <c r="A38" s="13"/>
      <c r="B38" s="15"/>
      <c r="C38" s="15"/>
      <c r="D38" s="16" t="s">
        <v>89</v>
      </c>
      <c r="E38" s="9" t="s">
        <v>25</v>
      </c>
      <c r="F38" s="10">
        <v>9</v>
      </c>
      <c r="G38" s="14"/>
      <c r="H38" s="1"/>
      <c r="I38" s="12">
        <v>28</v>
      </c>
      <c r="J38" s="12">
        <v>4</v>
      </c>
    </row>
    <row r="39" spans="1:10" ht="42" customHeight="1" x14ac:dyDescent="0.15">
      <c r="A39" s="13"/>
      <c r="B39" s="15"/>
      <c r="C39" s="15"/>
      <c r="D39" s="16" t="s">
        <v>90</v>
      </c>
      <c r="E39" s="9" t="s">
        <v>25</v>
      </c>
      <c r="F39" s="10">
        <v>25</v>
      </c>
      <c r="G39" s="14"/>
      <c r="H39" s="1"/>
      <c r="I39" s="12">
        <v>29</v>
      </c>
      <c r="J39" s="12">
        <v>4</v>
      </c>
    </row>
    <row r="40" spans="1:10" ht="42" customHeight="1" x14ac:dyDescent="0.15">
      <c r="A40" s="13"/>
      <c r="B40" s="15"/>
      <c r="C40" s="15"/>
      <c r="D40" s="16" t="s">
        <v>91</v>
      </c>
      <c r="E40" s="9" t="s">
        <v>25</v>
      </c>
      <c r="F40" s="10">
        <v>3135</v>
      </c>
      <c r="G40" s="14"/>
      <c r="H40" s="1"/>
      <c r="I40" s="12">
        <v>30</v>
      </c>
      <c r="J40" s="12">
        <v>4</v>
      </c>
    </row>
    <row r="41" spans="1:10" ht="42" customHeight="1" x14ac:dyDescent="0.15">
      <c r="A41" s="13"/>
      <c r="B41" s="15"/>
      <c r="C41" s="15"/>
      <c r="D41" s="16" t="s">
        <v>92</v>
      </c>
      <c r="E41" s="9" t="s">
        <v>25</v>
      </c>
      <c r="F41" s="10">
        <v>22</v>
      </c>
      <c r="G41" s="14"/>
      <c r="H41" s="1"/>
      <c r="I41" s="12">
        <v>31</v>
      </c>
      <c r="J41" s="12">
        <v>4</v>
      </c>
    </row>
    <row r="42" spans="1:10" ht="42" customHeight="1" x14ac:dyDescent="0.15">
      <c r="A42" s="13"/>
      <c r="B42" s="15"/>
      <c r="C42" s="15"/>
      <c r="D42" s="16" t="s">
        <v>93</v>
      </c>
      <c r="E42" s="9" t="s">
        <v>25</v>
      </c>
      <c r="F42" s="10">
        <v>21</v>
      </c>
      <c r="G42" s="14"/>
      <c r="H42" s="1"/>
      <c r="I42" s="12">
        <v>32</v>
      </c>
      <c r="J42" s="12">
        <v>4</v>
      </c>
    </row>
    <row r="43" spans="1:10" ht="42" customHeight="1" x14ac:dyDescent="0.15">
      <c r="A43" s="13"/>
      <c r="B43" s="15"/>
      <c r="C43" s="15"/>
      <c r="D43" s="16" t="s">
        <v>94</v>
      </c>
      <c r="E43" s="9" t="s">
        <v>30</v>
      </c>
      <c r="F43" s="10">
        <v>36.700000000000003</v>
      </c>
      <c r="G43" s="14"/>
      <c r="H43" s="1"/>
      <c r="I43" s="12">
        <v>33</v>
      </c>
      <c r="J43" s="12">
        <v>4</v>
      </c>
    </row>
    <row r="44" spans="1:10" ht="42" customHeight="1" x14ac:dyDescent="0.15">
      <c r="A44" s="13"/>
      <c r="B44" s="15"/>
      <c r="C44" s="15"/>
      <c r="D44" s="16" t="s">
        <v>31</v>
      </c>
      <c r="E44" s="9" t="s">
        <v>30</v>
      </c>
      <c r="F44" s="10">
        <v>54.5</v>
      </c>
      <c r="G44" s="14"/>
      <c r="H44" s="1"/>
      <c r="I44" s="12">
        <v>34</v>
      </c>
      <c r="J44" s="12">
        <v>4</v>
      </c>
    </row>
    <row r="45" spans="1:10" ht="42" customHeight="1" x14ac:dyDescent="0.15">
      <c r="A45" s="13"/>
      <c r="B45" s="15"/>
      <c r="C45" s="15"/>
      <c r="D45" s="16" t="s">
        <v>32</v>
      </c>
      <c r="E45" s="9" t="s">
        <v>30</v>
      </c>
      <c r="F45" s="10">
        <v>55</v>
      </c>
      <c r="G45" s="14"/>
      <c r="H45" s="1"/>
      <c r="I45" s="12">
        <v>35</v>
      </c>
      <c r="J45" s="12">
        <v>4</v>
      </c>
    </row>
    <row r="46" spans="1:10" ht="42" customHeight="1" x14ac:dyDescent="0.15">
      <c r="A46" s="13"/>
      <c r="B46" s="15"/>
      <c r="C46" s="15"/>
      <c r="D46" s="16" t="s">
        <v>33</v>
      </c>
      <c r="E46" s="9" t="s">
        <v>13</v>
      </c>
      <c r="F46" s="10">
        <v>1</v>
      </c>
      <c r="G46" s="11">
        <f>+G47+G48</f>
        <v>0</v>
      </c>
      <c r="H46" s="1"/>
      <c r="I46" s="12">
        <v>36</v>
      </c>
      <c r="J46" s="12">
        <v>4</v>
      </c>
    </row>
    <row r="47" spans="1:10" ht="42" customHeight="1" x14ac:dyDescent="0.15">
      <c r="A47" s="13"/>
      <c r="B47" s="15"/>
      <c r="C47" s="15"/>
      <c r="D47" s="16" t="s">
        <v>95</v>
      </c>
      <c r="E47" s="9" t="s">
        <v>26</v>
      </c>
      <c r="F47" s="10">
        <v>41.8</v>
      </c>
      <c r="G47" s="14"/>
      <c r="H47" s="1"/>
      <c r="I47" s="12">
        <v>37</v>
      </c>
      <c r="J47" s="12">
        <v>4</v>
      </c>
    </row>
    <row r="48" spans="1:10" ht="42" customHeight="1" x14ac:dyDescent="0.15">
      <c r="A48" s="13"/>
      <c r="B48" s="15"/>
      <c r="C48" s="15"/>
      <c r="D48" s="16" t="s">
        <v>96</v>
      </c>
      <c r="E48" s="9" t="s">
        <v>26</v>
      </c>
      <c r="F48" s="10">
        <v>179.4</v>
      </c>
      <c r="G48" s="14"/>
      <c r="H48" s="1"/>
      <c r="I48" s="12">
        <v>38</v>
      </c>
      <c r="J48" s="12">
        <v>4</v>
      </c>
    </row>
    <row r="49" spans="1:10" ht="42" customHeight="1" x14ac:dyDescent="0.15">
      <c r="A49" s="13"/>
      <c r="B49" s="21" t="s">
        <v>34</v>
      </c>
      <c r="C49" s="21"/>
      <c r="D49" s="22"/>
      <c r="E49" s="9" t="s">
        <v>13</v>
      </c>
      <c r="F49" s="10">
        <v>1</v>
      </c>
      <c r="G49" s="11">
        <f>+G50</f>
        <v>0</v>
      </c>
      <c r="H49" s="1"/>
      <c r="I49" s="12">
        <v>39</v>
      </c>
      <c r="J49" s="12">
        <v>2</v>
      </c>
    </row>
    <row r="50" spans="1:10" ht="42" customHeight="1" x14ac:dyDescent="0.15">
      <c r="A50" s="13"/>
      <c r="B50" s="15"/>
      <c r="C50" s="21" t="s">
        <v>34</v>
      </c>
      <c r="D50" s="22"/>
      <c r="E50" s="9" t="s">
        <v>13</v>
      </c>
      <c r="F50" s="10">
        <v>1</v>
      </c>
      <c r="G50" s="11">
        <f>+G51</f>
        <v>0</v>
      </c>
      <c r="H50" s="1"/>
      <c r="I50" s="12">
        <v>40</v>
      </c>
      <c r="J50" s="12">
        <v>3</v>
      </c>
    </row>
    <row r="51" spans="1:10" ht="42" customHeight="1" x14ac:dyDescent="0.15">
      <c r="A51" s="13"/>
      <c r="B51" s="15"/>
      <c r="C51" s="15"/>
      <c r="D51" s="16" t="s">
        <v>35</v>
      </c>
      <c r="E51" s="9" t="s">
        <v>13</v>
      </c>
      <c r="F51" s="10">
        <v>1</v>
      </c>
      <c r="G51" s="11">
        <f>+G52+G53+G54+G55+G56+G57+G58</f>
        <v>0</v>
      </c>
      <c r="H51" s="1"/>
      <c r="I51" s="12">
        <v>41</v>
      </c>
      <c r="J51" s="12">
        <v>4</v>
      </c>
    </row>
    <row r="52" spans="1:10" ht="42" customHeight="1" x14ac:dyDescent="0.15">
      <c r="A52" s="13"/>
      <c r="B52" s="15"/>
      <c r="C52" s="15"/>
      <c r="D52" s="16" t="s">
        <v>36</v>
      </c>
      <c r="E52" s="9" t="s">
        <v>26</v>
      </c>
      <c r="F52" s="10">
        <v>239.1</v>
      </c>
      <c r="G52" s="14"/>
      <c r="H52" s="1"/>
      <c r="I52" s="12">
        <v>42</v>
      </c>
      <c r="J52" s="12">
        <v>4</v>
      </c>
    </row>
    <row r="53" spans="1:10" ht="42" customHeight="1" x14ac:dyDescent="0.15">
      <c r="A53" s="13"/>
      <c r="B53" s="15"/>
      <c r="C53" s="15"/>
      <c r="D53" s="16" t="s">
        <v>97</v>
      </c>
      <c r="E53" s="9" t="s">
        <v>26</v>
      </c>
      <c r="F53" s="10">
        <v>239.1</v>
      </c>
      <c r="G53" s="14"/>
      <c r="H53" s="1"/>
      <c r="I53" s="12">
        <v>43</v>
      </c>
      <c r="J53" s="12">
        <v>4</v>
      </c>
    </row>
    <row r="54" spans="1:10" ht="42" customHeight="1" x14ac:dyDescent="0.15">
      <c r="A54" s="13"/>
      <c r="B54" s="15"/>
      <c r="C54" s="15"/>
      <c r="D54" s="16" t="s">
        <v>37</v>
      </c>
      <c r="E54" s="9" t="s">
        <v>26</v>
      </c>
      <c r="F54" s="10">
        <v>239.1</v>
      </c>
      <c r="G54" s="14"/>
      <c r="H54" s="1"/>
      <c r="I54" s="12">
        <v>44</v>
      </c>
      <c r="J54" s="12">
        <v>4</v>
      </c>
    </row>
    <row r="55" spans="1:10" ht="42" customHeight="1" x14ac:dyDescent="0.15">
      <c r="A55" s="13"/>
      <c r="B55" s="15"/>
      <c r="C55" s="15"/>
      <c r="D55" s="16" t="s">
        <v>98</v>
      </c>
      <c r="E55" s="9" t="s">
        <v>26</v>
      </c>
      <c r="F55" s="10">
        <v>220</v>
      </c>
      <c r="G55" s="14"/>
      <c r="H55" s="1"/>
      <c r="I55" s="12">
        <v>45</v>
      </c>
      <c r="J55" s="12">
        <v>4</v>
      </c>
    </row>
    <row r="56" spans="1:10" ht="42" customHeight="1" x14ac:dyDescent="0.15">
      <c r="A56" s="13"/>
      <c r="B56" s="15"/>
      <c r="C56" s="15"/>
      <c r="D56" s="16" t="s">
        <v>38</v>
      </c>
      <c r="E56" s="9" t="s">
        <v>30</v>
      </c>
      <c r="F56" s="10">
        <v>128.30000000000001</v>
      </c>
      <c r="G56" s="14"/>
      <c r="H56" s="1"/>
      <c r="I56" s="12">
        <v>46</v>
      </c>
      <c r="J56" s="12">
        <v>4</v>
      </c>
    </row>
    <row r="57" spans="1:10" ht="42" customHeight="1" x14ac:dyDescent="0.15">
      <c r="A57" s="13"/>
      <c r="B57" s="15"/>
      <c r="C57" s="15"/>
      <c r="D57" s="16" t="s">
        <v>99</v>
      </c>
      <c r="E57" s="9" t="s">
        <v>26</v>
      </c>
      <c r="F57" s="10">
        <v>4.5</v>
      </c>
      <c r="G57" s="14"/>
      <c r="H57" s="1"/>
      <c r="I57" s="12">
        <v>47</v>
      </c>
      <c r="J57" s="12">
        <v>4</v>
      </c>
    </row>
    <row r="58" spans="1:10" ht="42" customHeight="1" x14ac:dyDescent="0.15">
      <c r="A58" s="13"/>
      <c r="B58" s="15"/>
      <c r="C58" s="15"/>
      <c r="D58" s="16" t="s">
        <v>39</v>
      </c>
      <c r="E58" s="9" t="s">
        <v>40</v>
      </c>
      <c r="F58" s="10">
        <v>0.3</v>
      </c>
      <c r="G58" s="14"/>
      <c r="H58" s="1"/>
      <c r="I58" s="12">
        <v>48</v>
      </c>
      <c r="J58" s="12">
        <v>4</v>
      </c>
    </row>
    <row r="59" spans="1:10" ht="42" customHeight="1" x14ac:dyDescent="0.15">
      <c r="A59" s="13"/>
      <c r="B59" s="21" t="s">
        <v>41</v>
      </c>
      <c r="C59" s="21"/>
      <c r="D59" s="22"/>
      <c r="E59" s="9" t="s">
        <v>13</v>
      </c>
      <c r="F59" s="10">
        <v>1</v>
      </c>
      <c r="G59" s="11">
        <f>+G60+G64</f>
        <v>0</v>
      </c>
      <c r="H59" s="1"/>
      <c r="I59" s="12">
        <v>49</v>
      </c>
      <c r="J59" s="12">
        <v>2</v>
      </c>
    </row>
    <row r="60" spans="1:10" ht="42" customHeight="1" x14ac:dyDescent="0.15">
      <c r="A60" s="13"/>
      <c r="B60" s="15"/>
      <c r="C60" s="21" t="s">
        <v>42</v>
      </c>
      <c r="D60" s="22"/>
      <c r="E60" s="9" t="s">
        <v>13</v>
      </c>
      <c r="F60" s="10">
        <v>1</v>
      </c>
      <c r="G60" s="11">
        <f>+G61</f>
        <v>0</v>
      </c>
      <c r="H60" s="1"/>
      <c r="I60" s="12">
        <v>50</v>
      </c>
      <c r="J60" s="12">
        <v>3</v>
      </c>
    </row>
    <row r="61" spans="1:10" ht="42" customHeight="1" x14ac:dyDescent="0.15">
      <c r="A61" s="13"/>
      <c r="B61" s="15"/>
      <c r="C61" s="15"/>
      <c r="D61" s="16" t="s">
        <v>41</v>
      </c>
      <c r="E61" s="9" t="s">
        <v>13</v>
      </c>
      <c r="F61" s="10">
        <v>1</v>
      </c>
      <c r="G61" s="11">
        <f>+G62+G63</f>
        <v>0</v>
      </c>
      <c r="H61" s="1"/>
      <c r="I61" s="12">
        <v>51</v>
      </c>
      <c r="J61" s="12">
        <v>4</v>
      </c>
    </row>
    <row r="62" spans="1:10" ht="42" customHeight="1" x14ac:dyDescent="0.15">
      <c r="A62" s="13"/>
      <c r="B62" s="15"/>
      <c r="C62" s="15"/>
      <c r="D62" s="16" t="s">
        <v>100</v>
      </c>
      <c r="E62" s="9" t="s">
        <v>26</v>
      </c>
      <c r="F62" s="10">
        <v>467.3</v>
      </c>
      <c r="G62" s="14"/>
      <c r="H62" s="1"/>
      <c r="I62" s="12">
        <v>52</v>
      </c>
      <c r="J62" s="12">
        <v>4</v>
      </c>
    </row>
    <row r="63" spans="1:10" ht="42" customHeight="1" x14ac:dyDescent="0.15">
      <c r="A63" s="13"/>
      <c r="B63" s="15"/>
      <c r="C63" s="15"/>
      <c r="D63" s="16" t="s">
        <v>43</v>
      </c>
      <c r="E63" s="9" t="s">
        <v>26</v>
      </c>
      <c r="F63" s="10">
        <v>453.3</v>
      </c>
      <c r="G63" s="14"/>
      <c r="H63" s="1"/>
      <c r="I63" s="12">
        <v>53</v>
      </c>
      <c r="J63" s="12">
        <v>4</v>
      </c>
    </row>
    <row r="64" spans="1:10" ht="42" customHeight="1" x14ac:dyDescent="0.15">
      <c r="A64" s="13"/>
      <c r="B64" s="15"/>
      <c r="C64" s="21" t="s">
        <v>44</v>
      </c>
      <c r="D64" s="22"/>
      <c r="E64" s="9" t="s">
        <v>13</v>
      </c>
      <c r="F64" s="10">
        <v>1</v>
      </c>
      <c r="G64" s="11">
        <f>+G65</f>
        <v>0</v>
      </c>
      <c r="H64" s="1"/>
      <c r="I64" s="12">
        <v>54</v>
      </c>
      <c r="J64" s="12">
        <v>3</v>
      </c>
    </row>
    <row r="65" spans="1:10" ht="42" customHeight="1" x14ac:dyDescent="0.15">
      <c r="A65" s="13"/>
      <c r="B65" s="15"/>
      <c r="C65" s="15"/>
      <c r="D65" s="16" t="s">
        <v>45</v>
      </c>
      <c r="E65" s="9" t="s">
        <v>13</v>
      </c>
      <c r="F65" s="10">
        <v>1</v>
      </c>
      <c r="G65" s="11">
        <f>+G66</f>
        <v>0</v>
      </c>
      <c r="H65" s="1"/>
      <c r="I65" s="12">
        <v>55</v>
      </c>
      <c r="J65" s="12">
        <v>4</v>
      </c>
    </row>
    <row r="66" spans="1:10" ht="42" customHeight="1" x14ac:dyDescent="0.15">
      <c r="A66" s="13"/>
      <c r="B66" s="15"/>
      <c r="C66" s="15"/>
      <c r="D66" s="16" t="s">
        <v>104</v>
      </c>
      <c r="E66" s="9" t="s">
        <v>26</v>
      </c>
      <c r="F66" s="10">
        <v>113</v>
      </c>
      <c r="G66" s="14"/>
      <c r="H66" s="1"/>
      <c r="I66" s="12">
        <v>56</v>
      </c>
      <c r="J66" s="12">
        <v>4</v>
      </c>
    </row>
    <row r="67" spans="1:10" ht="42" customHeight="1" x14ac:dyDescent="0.15">
      <c r="A67" s="13"/>
      <c r="B67" s="21" t="s">
        <v>46</v>
      </c>
      <c r="C67" s="21"/>
      <c r="D67" s="22"/>
      <c r="E67" s="9" t="s">
        <v>13</v>
      </c>
      <c r="F67" s="10">
        <v>1</v>
      </c>
      <c r="G67" s="11">
        <f>+G68</f>
        <v>0</v>
      </c>
      <c r="H67" s="1"/>
      <c r="I67" s="12">
        <v>57</v>
      </c>
      <c r="J67" s="12">
        <v>2</v>
      </c>
    </row>
    <row r="68" spans="1:10" ht="42" customHeight="1" x14ac:dyDescent="0.15">
      <c r="A68" s="13"/>
      <c r="B68" s="15"/>
      <c r="C68" s="21" t="s">
        <v>46</v>
      </c>
      <c r="D68" s="22"/>
      <c r="E68" s="9" t="s">
        <v>13</v>
      </c>
      <c r="F68" s="10">
        <v>1</v>
      </c>
      <c r="G68" s="11">
        <f>+G69+G72</f>
        <v>0</v>
      </c>
      <c r="H68" s="1"/>
      <c r="I68" s="12">
        <v>58</v>
      </c>
      <c r="J68" s="12">
        <v>3</v>
      </c>
    </row>
    <row r="69" spans="1:10" ht="42" customHeight="1" x14ac:dyDescent="0.15">
      <c r="A69" s="13"/>
      <c r="B69" s="15"/>
      <c r="C69" s="15"/>
      <c r="D69" s="16" t="s">
        <v>47</v>
      </c>
      <c r="E69" s="9" t="s">
        <v>13</v>
      </c>
      <c r="F69" s="10">
        <v>1</v>
      </c>
      <c r="G69" s="11">
        <f>+G70+G71</f>
        <v>0</v>
      </c>
      <c r="H69" s="1"/>
      <c r="I69" s="12">
        <v>59</v>
      </c>
      <c r="J69" s="12">
        <v>4</v>
      </c>
    </row>
    <row r="70" spans="1:10" ht="42" customHeight="1" x14ac:dyDescent="0.15">
      <c r="A70" s="13"/>
      <c r="B70" s="15"/>
      <c r="C70" s="15"/>
      <c r="D70" s="16" t="s">
        <v>101</v>
      </c>
      <c r="E70" s="9" t="s">
        <v>30</v>
      </c>
      <c r="F70" s="10">
        <v>65.400000000000006</v>
      </c>
      <c r="G70" s="14"/>
      <c r="H70" s="1"/>
      <c r="I70" s="12">
        <v>60</v>
      </c>
      <c r="J70" s="12">
        <v>4</v>
      </c>
    </row>
    <row r="71" spans="1:10" ht="42" customHeight="1" x14ac:dyDescent="0.15">
      <c r="A71" s="13"/>
      <c r="B71" s="15"/>
      <c r="C71" s="15"/>
      <c r="D71" s="16" t="s">
        <v>102</v>
      </c>
      <c r="E71" s="9" t="s">
        <v>26</v>
      </c>
      <c r="F71" s="10">
        <v>45.8</v>
      </c>
      <c r="G71" s="14"/>
      <c r="H71" s="1"/>
      <c r="I71" s="12">
        <v>61</v>
      </c>
      <c r="J71" s="12">
        <v>4</v>
      </c>
    </row>
    <row r="72" spans="1:10" ht="42" customHeight="1" x14ac:dyDescent="0.15">
      <c r="A72" s="13"/>
      <c r="B72" s="15"/>
      <c r="C72" s="15"/>
      <c r="D72" s="16" t="s">
        <v>48</v>
      </c>
      <c r="E72" s="9" t="s">
        <v>13</v>
      </c>
      <c r="F72" s="10">
        <v>1</v>
      </c>
      <c r="G72" s="11">
        <f>+G73+G74+G75</f>
        <v>0</v>
      </c>
      <c r="H72" s="1"/>
      <c r="I72" s="12">
        <v>62</v>
      </c>
      <c r="J72" s="12">
        <v>4</v>
      </c>
    </row>
    <row r="73" spans="1:10" ht="42" customHeight="1" x14ac:dyDescent="0.15">
      <c r="A73" s="13"/>
      <c r="B73" s="15"/>
      <c r="C73" s="15"/>
      <c r="D73" s="16" t="s">
        <v>49</v>
      </c>
      <c r="E73" s="9" t="s">
        <v>30</v>
      </c>
      <c r="F73" s="10">
        <v>42</v>
      </c>
      <c r="G73" s="14"/>
      <c r="H73" s="1"/>
      <c r="I73" s="12">
        <v>63</v>
      </c>
      <c r="J73" s="12">
        <v>4</v>
      </c>
    </row>
    <row r="74" spans="1:10" ht="42" customHeight="1" x14ac:dyDescent="0.15">
      <c r="A74" s="13"/>
      <c r="B74" s="15"/>
      <c r="C74" s="15"/>
      <c r="D74" s="16" t="s">
        <v>50</v>
      </c>
      <c r="E74" s="9" t="s">
        <v>25</v>
      </c>
      <c r="F74" s="10">
        <v>10.9</v>
      </c>
      <c r="G74" s="14"/>
      <c r="H74" s="1"/>
      <c r="I74" s="12">
        <v>64</v>
      </c>
      <c r="J74" s="12">
        <v>4</v>
      </c>
    </row>
    <row r="75" spans="1:10" ht="42" customHeight="1" x14ac:dyDescent="0.15">
      <c r="A75" s="13"/>
      <c r="B75" s="15"/>
      <c r="C75" s="15"/>
      <c r="D75" s="16" t="s">
        <v>51</v>
      </c>
      <c r="E75" s="9" t="s">
        <v>30</v>
      </c>
      <c r="F75" s="10">
        <v>9</v>
      </c>
      <c r="G75" s="14"/>
      <c r="H75" s="1"/>
      <c r="I75" s="12">
        <v>65</v>
      </c>
      <c r="J75" s="12">
        <v>4</v>
      </c>
    </row>
    <row r="76" spans="1:10" ht="42" customHeight="1" x14ac:dyDescent="0.15">
      <c r="A76" s="13"/>
      <c r="B76" s="21" t="s">
        <v>52</v>
      </c>
      <c r="C76" s="21"/>
      <c r="D76" s="22"/>
      <c r="E76" s="9" t="s">
        <v>13</v>
      </c>
      <c r="F76" s="10">
        <v>1</v>
      </c>
      <c r="G76" s="11">
        <f>+G77</f>
        <v>0</v>
      </c>
      <c r="H76" s="1"/>
      <c r="I76" s="12">
        <v>66</v>
      </c>
      <c r="J76" s="12">
        <v>2</v>
      </c>
    </row>
    <row r="77" spans="1:10" ht="42" customHeight="1" x14ac:dyDescent="0.15">
      <c r="A77" s="13"/>
      <c r="B77" s="15"/>
      <c r="C77" s="21" t="s">
        <v>52</v>
      </c>
      <c r="D77" s="22"/>
      <c r="E77" s="9" t="s">
        <v>13</v>
      </c>
      <c r="F77" s="10">
        <v>1</v>
      </c>
      <c r="G77" s="11">
        <f>+G78</f>
        <v>0</v>
      </c>
      <c r="H77" s="1"/>
      <c r="I77" s="12">
        <v>67</v>
      </c>
      <c r="J77" s="12">
        <v>3</v>
      </c>
    </row>
    <row r="78" spans="1:10" ht="42" customHeight="1" x14ac:dyDescent="0.15">
      <c r="A78" s="13"/>
      <c r="B78" s="15"/>
      <c r="C78" s="15"/>
      <c r="D78" s="16" t="s">
        <v>53</v>
      </c>
      <c r="E78" s="9" t="s">
        <v>13</v>
      </c>
      <c r="F78" s="10">
        <v>1</v>
      </c>
      <c r="G78" s="11">
        <f>+G79</f>
        <v>0</v>
      </c>
      <c r="H78" s="1"/>
      <c r="I78" s="12">
        <v>68</v>
      </c>
      <c r="J78" s="12">
        <v>4</v>
      </c>
    </row>
    <row r="79" spans="1:10" ht="42" customHeight="1" x14ac:dyDescent="0.15">
      <c r="A79" s="13"/>
      <c r="B79" s="15"/>
      <c r="C79" s="15"/>
      <c r="D79" s="16" t="s">
        <v>54</v>
      </c>
      <c r="E79" s="9" t="s">
        <v>30</v>
      </c>
      <c r="F79" s="10">
        <v>50</v>
      </c>
      <c r="G79" s="14"/>
      <c r="H79" s="1"/>
      <c r="I79" s="12">
        <v>69</v>
      </c>
      <c r="J79" s="12">
        <v>4</v>
      </c>
    </row>
    <row r="80" spans="1:10" ht="42" customHeight="1" x14ac:dyDescent="0.15">
      <c r="A80" s="13"/>
      <c r="B80" s="21" t="s">
        <v>55</v>
      </c>
      <c r="C80" s="21"/>
      <c r="D80" s="22"/>
      <c r="E80" s="9" t="s">
        <v>13</v>
      </c>
      <c r="F80" s="10">
        <v>1</v>
      </c>
      <c r="G80" s="11">
        <f>+G81+G84</f>
        <v>0</v>
      </c>
      <c r="H80" s="1"/>
      <c r="I80" s="12">
        <v>70</v>
      </c>
      <c r="J80" s="12">
        <v>2</v>
      </c>
    </row>
    <row r="81" spans="1:10" ht="42" customHeight="1" x14ac:dyDescent="0.15">
      <c r="A81" s="13"/>
      <c r="B81" s="15"/>
      <c r="C81" s="21" t="s">
        <v>56</v>
      </c>
      <c r="D81" s="22"/>
      <c r="E81" s="9" t="s">
        <v>13</v>
      </c>
      <c r="F81" s="10">
        <v>1</v>
      </c>
      <c r="G81" s="11">
        <f>+G82</f>
        <v>0</v>
      </c>
      <c r="H81" s="1"/>
      <c r="I81" s="12">
        <v>71</v>
      </c>
      <c r="J81" s="12">
        <v>3</v>
      </c>
    </row>
    <row r="82" spans="1:10" ht="42" customHeight="1" x14ac:dyDescent="0.15">
      <c r="A82" s="13"/>
      <c r="B82" s="15"/>
      <c r="C82" s="15"/>
      <c r="D82" s="16" t="s">
        <v>57</v>
      </c>
      <c r="E82" s="9" t="s">
        <v>13</v>
      </c>
      <c r="F82" s="10">
        <v>1</v>
      </c>
      <c r="G82" s="11">
        <f>+G83</f>
        <v>0</v>
      </c>
      <c r="H82" s="1"/>
      <c r="I82" s="12">
        <v>72</v>
      </c>
      <c r="J82" s="12">
        <v>4</v>
      </c>
    </row>
    <row r="83" spans="1:10" ht="42" customHeight="1" x14ac:dyDescent="0.15">
      <c r="A83" s="13"/>
      <c r="B83" s="15"/>
      <c r="C83" s="15"/>
      <c r="D83" s="16" t="s">
        <v>103</v>
      </c>
      <c r="E83" s="9" t="s">
        <v>26</v>
      </c>
      <c r="F83" s="10">
        <v>982.2</v>
      </c>
      <c r="G83" s="14"/>
      <c r="H83" s="1"/>
      <c r="I83" s="12">
        <v>73</v>
      </c>
      <c r="J83" s="12">
        <v>4</v>
      </c>
    </row>
    <row r="84" spans="1:10" ht="42" customHeight="1" x14ac:dyDescent="0.15">
      <c r="A84" s="13"/>
      <c r="B84" s="15"/>
      <c r="C84" s="21" t="s">
        <v>58</v>
      </c>
      <c r="D84" s="22"/>
      <c r="E84" s="9" t="s">
        <v>13</v>
      </c>
      <c r="F84" s="10">
        <v>1</v>
      </c>
      <c r="G84" s="11">
        <f>+G85</f>
        <v>0</v>
      </c>
      <c r="H84" s="1"/>
      <c r="I84" s="12">
        <v>74</v>
      </c>
      <c r="J84" s="12">
        <v>3</v>
      </c>
    </row>
    <row r="85" spans="1:10" ht="42" customHeight="1" x14ac:dyDescent="0.15">
      <c r="A85" s="13"/>
      <c r="B85" s="15"/>
      <c r="C85" s="15"/>
      <c r="D85" s="16" t="s">
        <v>59</v>
      </c>
      <c r="E85" s="9" t="s">
        <v>13</v>
      </c>
      <c r="F85" s="10">
        <v>1</v>
      </c>
      <c r="G85" s="11">
        <f>+G86+G87+G88</f>
        <v>0</v>
      </c>
      <c r="H85" s="1"/>
      <c r="I85" s="12">
        <v>75</v>
      </c>
      <c r="J85" s="12">
        <v>4</v>
      </c>
    </row>
    <row r="86" spans="1:10" ht="42" customHeight="1" x14ac:dyDescent="0.15">
      <c r="A86" s="13"/>
      <c r="B86" s="15"/>
      <c r="C86" s="15"/>
      <c r="D86" s="16" t="s">
        <v>60</v>
      </c>
      <c r="E86" s="9" t="s">
        <v>25</v>
      </c>
      <c r="F86" s="10">
        <v>17.8</v>
      </c>
      <c r="G86" s="14"/>
      <c r="H86" s="1"/>
      <c r="I86" s="12">
        <v>76</v>
      </c>
      <c r="J86" s="12">
        <v>4</v>
      </c>
    </row>
    <row r="87" spans="1:10" ht="42" customHeight="1" x14ac:dyDescent="0.15">
      <c r="A87" s="13"/>
      <c r="B87" s="15"/>
      <c r="C87" s="15"/>
      <c r="D87" s="16" t="s">
        <v>61</v>
      </c>
      <c r="E87" s="9" t="s">
        <v>25</v>
      </c>
      <c r="F87" s="10">
        <v>14</v>
      </c>
      <c r="G87" s="14"/>
      <c r="H87" s="1"/>
      <c r="I87" s="12">
        <v>77</v>
      </c>
      <c r="J87" s="12">
        <v>4</v>
      </c>
    </row>
    <row r="88" spans="1:10" ht="42" customHeight="1" x14ac:dyDescent="0.15">
      <c r="A88" s="13"/>
      <c r="B88" s="15"/>
      <c r="C88" s="15"/>
      <c r="D88" s="16" t="s">
        <v>62</v>
      </c>
      <c r="E88" s="9" t="s">
        <v>25</v>
      </c>
      <c r="F88" s="10">
        <v>22.3</v>
      </c>
      <c r="G88" s="14"/>
      <c r="H88" s="1"/>
      <c r="I88" s="12">
        <v>78</v>
      </c>
      <c r="J88" s="12">
        <v>4</v>
      </c>
    </row>
    <row r="89" spans="1:10" ht="42" customHeight="1" x14ac:dyDescent="0.15">
      <c r="A89" s="20" t="s">
        <v>63</v>
      </c>
      <c r="B89" s="21"/>
      <c r="C89" s="21"/>
      <c r="D89" s="22"/>
      <c r="E89" s="9" t="s">
        <v>13</v>
      </c>
      <c r="F89" s="10">
        <v>1</v>
      </c>
      <c r="G89" s="11">
        <f>+G90+G92</f>
        <v>0</v>
      </c>
      <c r="H89" s="1"/>
      <c r="I89" s="12">
        <v>79</v>
      </c>
      <c r="J89" s="12"/>
    </row>
    <row r="90" spans="1:10" ht="42" customHeight="1" x14ac:dyDescent="0.15">
      <c r="A90" s="20" t="s">
        <v>64</v>
      </c>
      <c r="B90" s="21"/>
      <c r="C90" s="21"/>
      <c r="D90" s="22"/>
      <c r="E90" s="9" t="s">
        <v>13</v>
      </c>
      <c r="F90" s="10">
        <v>1</v>
      </c>
      <c r="G90" s="11">
        <f>+G91</f>
        <v>0</v>
      </c>
      <c r="H90" s="1"/>
      <c r="I90" s="12">
        <v>80</v>
      </c>
      <c r="J90" s="12">
        <v>200</v>
      </c>
    </row>
    <row r="91" spans="1:10" ht="42" customHeight="1" x14ac:dyDescent="0.15">
      <c r="A91" s="20" t="s">
        <v>65</v>
      </c>
      <c r="B91" s="21"/>
      <c r="C91" s="21"/>
      <c r="D91" s="22"/>
      <c r="E91" s="9" t="s">
        <v>13</v>
      </c>
      <c r="F91" s="10">
        <v>1</v>
      </c>
      <c r="G91" s="14"/>
      <c r="H91" s="1"/>
      <c r="I91" s="12">
        <v>81</v>
      </c>
      <c r="J91" s="12"/>
    </row>
    <row r="92" spans="1:10" ht="42" customHeight="1" x14ac:dyDescent="0.15">
      <c r="A92" s="20" t="s">
        <v>66</v>
      </c>
      <c r="B92" s="21"/>
      <c r="C92" s="21"/>
      <c r="D92" s="22"/>
      <c r="E92" s="9" t="s">
        <v>13</v>
      </c>
      <c r="F92" s="10">
        <v>1</v>
      </c>
      <c r="G92" s="11">
        <f>+G95</f>
        <v>0</v>
      </c>
      <c r="H92" s="1"/>
      <c r="I92" s="12">
        <v>82</v>
      </c>
      <c r="J92" s="12">
        <v>210</v>
      </c>
    </row>
    <row r="93" spans="1:10" ht="42" customHeight="1" x14ac:dyDescent="0.15">
      <c r="A93" s="13"/>
      <c r="B93" s="21" t="s">
        <v>67</v>
      </c>
      <c r="C93" s="21"/>
      <c r="D93" s="22"/>
      <c r="E93" s="9" t="s">
        <v>13</v>
      </c>
      <c r="F93" s="10">
        <v>1</v>
      </c>
      <c r="G93" s="14"/>
      <c r="H93" s="1"/>
      <c r="I93" s="12">
        <v>83</v>
      </c>
      <c r="J93" s="12" t="s">
        <v>68</v>
      </c>
    </row>
    <row r="94" spans="1:10" ht="42" customHeight="1" x14ac:dyDescent="0.15">
      <c r="A94" s="13"/>
      <c r="B94" s="21" t="s">
        <v>69</v>
      </c>
      <c r="C94" s="21"/>
      <c r="D94" s="22"/>
      <c r="E94" s="9" t="s">
        <v>13</v>
      </c>
      <c r="F94" s="10">
        <v>1</v>
      </c>
      <c r="G94" s="14"/>
      <c r="H94" s="1"/>
      <c r="I94" s="12">
        <v>84</v>
      </c>
      <c r="J94" s="12" t="s">
        <v>70</v>
      </c>
    </row>
    <row r="95" spans="1:10" ht="42" customHeight="1" x14ac:dyDescent="0.15">
      <c r="A95" s="20" t="s">
        <v>71</v>
      </c>
      <c r="B95" s="21"/>
      <c r="C95" s="21"/>
      <c r="D95" s="22"/>
      <c r="E95" s="9" t="s">
        <v>13</v>
      </c>
      <c r="F95" s="10">
        <v>1</v>
      </c>
      <c r="G95" s="14"/>
      <c r="H95" s="1"/>
      <c r="I95" s="12">
        <v>85</v>
      </c>
      <c r="J95" s="12"/>
    </row>
    <row r="96" spans="1:10" ht="42" customHeight="1" x14ac:dyDescent="0.15">
      <c r="A96" s="20" t="s">
        <v>72</v>
      </c>
      <c r="B96" s="21"/>
      <c r="C96" s="21"/>
      <c r="D96" s="22"/>
      <c r="E96" s="9" t="s">
        <v>13</v>
      </c>
      <c r="F96" s="10">
        <v>1</v>
      </c>
      <c r="G96" s="14"/>
      <c r="H96" s="1"/>
      <c r="I96" s="12">
        <v>86</v>
      </c>
      <c r="J96" s="12">
        <v>220</v>
      </c>
    </row>
    <row r="97" spans="1:10" ht="42" customHeight="1" x14ac:dyDescent="0.15">
      <c r="A97" s="20" t="s">
        <v>73</v>
      </c>
      <c r="B97" s="21"/>
      <c r="C97" s="21"/>
      <c r="D97" s="22"/>
      <c r="E97" s="9" t="s">
        <v>13</v>
      </c>
      <c r="F97" s="10">
        <v>1</v>
      </c>
      <c r="G97" s="11">
        <f>+G10+G96</f>
        <v>0</v>
      </c>
      <c r="H97" s="1"/>
      <c r="I97" s="12">
        <v>87</v>
      </c>
      <c r="J97" s="12">
        <v>30</v>
      </c>
    </row>
    <row r="98" spans="1:10" ht="42" customHeight="1" x14ac:dyDescent="0.15">
      <c r="A98" s="23" t="s">
        <v>74</v>
      </c>
      <c r="B98" s="24"/>
      <c r="C98" s="24"/>
      <c r="D98" s="25"/>
      <c r="E98" s="17" t="s">
        <v>75</v>
      </c>
      <c r="F98" s="18" t="s">
        <v>75</v>
      </c>
      <c r="G98" s="19">
        <f>G97</f>
        <v>0</v>
      </c>
      <c r="I98" s="12">
        <v>88</v>
      </c>
      <c r="J98" s="12">
        <v>90</v>
      </c>
    </row>
    <row r="99" spans="1:10" ht="42" customHeight="1" x14ac:dyDescent="0.15">
      <c r="I99" s="12">
        <v>99999</v>
      </c>
    </row>
    <row r="100" spans="1:10" ht="42" customHeight="1" x14ac:dyDescent="0.15"/>
  </sheetData>
  <sheetProtection algorithmName="SHA-512" hashValue="xMywDIgMxgr0FnK78kMvnk2N6CouXwYfmRRyHIl7l05r4IDirYJos5s033CMJ+/g6FXbTGJosemRwKBfKjdcog==" saltValue="K2butbCT646dwu5VwPlNwg==" spinCount="100000" sheet="1" objects="1" scenarios="1"/>
  <mergeCells count="37">
    <mergeCell ref="A98:D98"/>
    <mergeCell ref="B8:G8"/>
    <mergeCell ref="A9:D9"/>
    <mergeCell ref="F3:G3"/>
    <mergeCell ref="F4:G4"/>
    <mergeCell ref="F5:G5"/>
    <mergeCell ref="A7:G7"/>
    <mergeCell ref="A10:D10"/>
    <mergeCell ref="B11:D11"/>
    <mergeCell ref="A12:D12"/>
    <mergeCell ref="B13:D13"/>
    <mergeCell ref="B14:D14"/>
    <mergeCell ref="A15:D15"/>
    <mergeCell ref="B16:D16"/>
    <mergeCell ref="C17:D17"/>
    <mergeCell ref="C32:D32"/>
    <mergeCell ref="B49:D49"/>
    <mergeCell ref="C50:D50"/>
    <mergeCell ref="B59:D59"/>
    <mergeCell ref="C60:D60"/>
    <mergeCell ref="C64:D64"/>
    <mergeCell ref="B67:D67"/>
    <mergeCell ref="C68:D68"/>
    <mergeCell ref="B76:D76"/>
    <mergeCell ref="C77:D77"/>
    <mergeCell ref="B80:D80"/>
    <mergeCell ref="C81:D81"/>
    <mergeCell ref="C84:D84"/>
    <mergeCell ref="A89:D89"/>
    <mergeCell ref="A90:D90"/>
    <mergeCell ref="A91:D91"/>
    <mergeCell ref="A97:D97"/>
    <mergeCell ref="A92:D92"/>
    <mergeCell ref="B93:D93"/>
    <mergeCell ref="B94:D94"/>
    <mergeCell ref="A95:D95"/>
    <mergeCell ref="A96:D96"/>
  </mergeCells>
  <phoneticPr fontId="7"/>
  <pageMargins left="0.74791660000000004" right="0.74791660000000004" top="0.98402780000000001" bottom="0.98402780000000001" header="0.51180550000000002" footer="0.51180550000000002"/>
  <pageSetup paperSize="9" scale="93" orientation="portrait" r:id="rId1"/>
  <headerFooter alignWithMargins="0">
    <oddFooter>&amp;C- &amp;P / &amp;N –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5</vt:i4>
      </vt:variant>
    </vt:vector>
  </HeadingPairs>
  <TitlesOfParts>
    <vt:vector size="6" baseType="lpstr">
      <vt:lpstr>工事費内訳書</vt:lpstr>
      <vt:lpstr>工事費内訳書!Print_Area</vt:lpstr>
      <vt:lpstr>工事費内訳書!Print_Titles</vt:lpstr>
      <vt:lpstr>工事費内訳書!工事名</vt:lpstr>
      <vt:lpstr>工事費内訳書!内訳書工事価格</vt:lpstr>
      <vt:lpstr>工事費内訳書!内訳書工事価格通番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taka_yoshida</dc:creator>
  <cp:lastModifiedBy>徳島県</cp:lastModifiedBy>
  <cp:lastPrinted>2026-06-05T02:04:47Z</cp:lastPrinted>
  <dcterms:created xsi:type="dcterms:W3CDTF">2014-01-09T08:55:00Z</dcterms:created>
  <dcterms:modified xsi:type="dcterms:W3CDTF">2026-08-04T06:42:43Z</dcterms:modified>
</cp:coreProperties>
</file>